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hornack\Desktop\"/>
    </mc:Choice>
  </mc:AlternateContent>
  <bookViews>
    <workbookView xWindow="0" yWindow="0" windowWidth="28800" windowHeight="12624"/>
  </bookViews>
  <sheets>
    <sheet name="Operating Data" sheetId="1" r:id="rId1"/>
  </sheets>
  <definedNames>
    <definedName name="_610_SUMMIT_AVENUE">#REF!</definedName>
    <definedName name="_Regression_Int" localSheetId="0" hidden="1">1</definedName>
    <definedName name="_xlnm.Print_Area" localSheetId="0">'Operating Data'!$A$1:$H$38</definedName>
  </definedNames>
  <calcPr calcId="152511"/>
</workbook>
</file>

<file path=xl/calcChain.xml><?xml version="1.0" encoding="utf-8"?>
<calcChain xmlns="http://schemas.openxmlformats.org/spreadsheetml/2006/main">
  <c r="H27" i="1" l="1"/>
  <c r="G25" i="1"/>
  <c r="G26" i="1"/>
  <c r="F3" i="1"/>
  <c r="B25" i="1" l="1"/>
  <c r="B10" i="1"/>
  <c r="E10" i="1" s="1"/>
  <c r="H36" i="1" s="1"/>
  <c r="F5" i="1"/>
  <c r="F6" i="1" s="1"/>
  <c r="E11" i="1"/>
  <c r="F14" i="1"/>
  <c r="H14" i="1" s="1"/>
  <c r="H16" i="1"/>
  <c r="H15" i="1"/>
  <c r="H34" i="1"/>
  <c r="H18" i="1" l="1"/>
  <c r="F18" i="1" s="1"/>
  <c r="H17" i="1"/>
  <c r="F17" i="1" l="1"/>
  <c r="H19" i="1"/>
  <c r="G22" i="1" s="1"/>
  <c r="G31" i="1" l="1"/>
  <c r="F19" i="1"/>
  <c r="G32" i="1"/>
  <c r="G30" i="1"/>
  <c r="G23" i="1"/>
  <c r="G29" i="1"/>
  <c r="G28" i="1"/>
  <c r="H35" i="1"/>
  <c r="G24" i="1"/>
  <c r="G34" i="1"/>
  <c r="H37" i="1" l="1"/>
  <c r="F37" i="1" s="1"/>
  <c r="H39" i="1"/>
  <c r="G37" i="1" l="1"/>
  <c r="F38" i="1" l="1"/>
  <c r="H38" i="1" s="1"/>
  <c r="G38" i="1" s="1"/>
</calcChain>
</file>

<file path=xl/sharedStrings.xml><?xml version="1.0" encoding="utf-8"?>
<sst xmlns="http://schemas.openxmlformats.org/spreadsheetml/2006/main" count="61" uniqueCount="57">
  <si>
    <t>ANNUAL PROPERTY OPERATING DATA</t>
  </si>
  <si>
    <t>PURPOSE:</t>
  </si>
  <si>
    <t>1 YR PROJ TODAY'S RENTS</t>
  </si>
  <si>
    <t>DATE:</t>
  </si>
  <si>
    <t>ADDRESS:</t>
  </si>
  <si>
    <t>EST. APPRAISED VALUE</t>
  </si>
  <si>
    <t>OWNER:</t>
  </si>
  <si>
    <t>LOANS:</t>
  </si>
  <si>
    <t># OF UNITS:</t>
  </si>
  <si>
    <t>EQUITY:</t>
  </si>
  <si>
    <t>APPRAISED VALUE:</t>
  </si>
  <si>
    <t>FINANCING:</t>
  </si>
  <si>
    <t>Balance</t>
  </si>
  <si>
    <t>Rate</t>
  </si>
  <si>
    <t>Monthly Payment</t>
  </si>
  <si>
    <t>Term (Yrs)</t>
  </si>
  <si>
    <t>Balloon Date</t>
  </si>
  <si>
    <t>First</t>
  </si>
  <si>
    <t>Second</t>
  </si>
  <si>
    <t xml:space="preserve"> </t>
  </si>
  <si>
    <t>Monthly Rent</t>
  </si>
  <si>
    <t>Apt #</t>
  </si>
  <si>
    <t>Monthly</t>
  </si>
  <si>
    <t>Annual</t>
  </si>
  <si>
    <t>Gross Scheduled Income</t>
  </si>
  <si>
    <t>=Total Gross Income</t>
  </si>
  <si>
    <t>-Vacancy/Credit Loses</t>
  </si>
  <si>
    <t>=Gross Operating Income</t>
  </si>
  <si>
    <t>Operating Expenses:</t>
  </si>
  <si>
    <t>%GOI</t>
  </si>
  <si>
    <t>Accounting and Legal</t>
  </si>
  <si>
    <t>Ads/Licenses/Permits</t>
  </si>
  <si>
    <t>Property Insurance</t>
  </si>
  <si>
    <t>Property Management</t>
  </si>
  <si>
    <t>Real Estate Taxes</t>
  </si>
  <si>
    <t>POTENTIAL</t>
  </si>
  <si>
    <t>Repairs/Maintenance</t>
  </si>
  <si>
    <t>INCREASES WITH</t>
  </si>
  <si>
    <t>Lawn/Snow</t>
  </si>
  <si>
    <t>MISC IMPROVMENTS</t>
  </si>
  <si>
    <t>Rubbish Removal</t>
  </si>
  <si>
    <t>Gas/Electric</t>
  </si>
  <si>
    <t>Sewer/Water</t>
  </si>
  <si>
    <t>Miscellaneous</t>
  </si>
  <si>
    <t>-Total Operating Expenses</t>
  </si>
  <si>
    <t>=Net Operating Income</t>
  </si>
  <si>
    <t>-Annual Debt Service</t>
  </si>
  <si>
    <t>=Cash Flow before Taxes</t>
  </si>
  <si>
    <t>WITH RENT INCREASES</t>
  </si>
  <si>
    <t>Debt Service Ratio</t>
  </si>
  <si>
    <t>+Garage Income</t>
  </si>
  <si>
    <t>+Laundry Income</t>
  </si>
  <si>
    <t>5 yr</t>
  </si>
  <si>
    <t>TBD</t>
  </si>
  <si>
    <t>20 yr</t>
  </si>
  <si>
    <t>Tenant</t>
  </si>
  <si>
    <t>Rent Increase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</si>
</sst>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164" formatCode="&quot;$&quot;#.;\(&quot;$&quot;#,\)"/>
    <numFmt numFmtId="165" formatCode="&quot;R&quot;\ #,##0;[Red]&quot;R&quot;\ \-#,##0"/>
    <numFmt numFmtId="166" formatCode="General_)"/>
    <numFmt numFmtId="167" formatCode="mm/dd/yy_)"/>
    <numFmt numFmtId="168" formatCode="0.00_)"/>
  </numFmts>
  <fonts count="28">
    <font>
      <sz val="10"/>
      <name val="Arial"/>
    </font>
    <font>
      <sz val="10"/>
      <name val="Arial"/>
    </font>
    <font>
      <sz val="8"/>
      <name val="Times New Roman"/>
    </font>
    <font>
      <sz val="12"/>
      <name val="Tms Rmn"/>
    </font>
    <font>
      <sz val="10"/>
      <name val="Geneva"/>
    </font>
    <font>
      <sz val="10"/>
      <name val="MS Serif"/>
    </font>
    <font>
      <sz val="10"/>
      <color indexed="16"/>
      <name val="MS Serif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8"/>
      <name val="MS Sans Serif"/>
    </font>
    <font>
      <sz val="10"/>
      <name val="MS Sans Serif"/>
    </font>
    <font>
      <sz val="10"/>
      <name val="Helv"/>
    </font>
    <font>
      <sz val="8"/>
      <name val="Wingdings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u/>
      <sz val="10"/>
      <name val="Times New Roman"/>
      <family val="1"/>
    </font>
    <font>
      <b/>
      <u/>
      <sz val="24"/>
      <name val="Times New Roman"/>
      <family val="1"/>
    </font>
    <font>
      <u/>
      <sz val="10"/>
      <name val="Helv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</font>
    <font>
      <b/>
      <u/>
      <sz val="12"/>
      <name val="Times New Roman"/>
      <family val="1"/>
    </font>
    <font>
      <sz val="10"/>
      <name val="Courier"/>
    </font>
    <font>
      <b/>
      <u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2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164" fontId="4" fillId="0" borderId="0" applyFill="0" applyBorder="0" applyAlignment="0"/>
    <xf numFmtId="0" fontId="5" fillId="0" borderId="0" applyNumberFormat="0" applyAlignment="0">
      <alignment horizontal="left"/>
    </xf>
    <xf numFmtId="0" fontId="6" fillId="0" borderId="0" applyNumberFormat="0" applyAlignment="0">
      <alignment horizontal="left"/>
    </xf>
    <xf numFmtId="38" fontId="7" fillId="2" borderId="0" applyNumberFormat="0" applyBorder="0" applyAlignment="0" applyProtection="0"/>
    <xf numFmtId="0" fontId="8" fillId="3" borderId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3">
      <alignment horizontal="center"/>
    </xf>
    <xf numFmtId="0" fontId="10" fillId="0" borderId="0">
      <alignment horizontal="center"/>
    </xf>
    <xf numFmtId="10" fontId="7" fillId="4" borderId="4" applyNumberFormat="0" applyBorder="0" applyAlignment="0" applyProtection="0"/>
    <xf numFmtId="165" fontId="1" fillId="0" borderId="0"/>
    <xf numFmtId="0" fontId="11" fillId="0" borderId="0"/>
    <xf numFmtId="166" fontId="12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3" fillId="5" borderId="0" applyNumberFormat="0" applyFont="0" applyBorder="0" applyAlignment="0">
      <alignment horizontal="center"/>
    </xf>
    <xf numFmtId="14" fontId="14" fillId="0" borderId="0" applyNumberFormat="0" applyFill="0" applyBorder="0" applyAlignment="0" applyProtection="0">
      <alignment horizontal="left"/>
    </xf>
    <xf numFmtId="0" fontId="13" fillId="1" borderId="2" applyNumberFormat="0" applyFont="0" applyAlignment="0">
      <alignment horizontal="center"/>
    </xf>
    <xf numFmtId="0" fontId="15" fillId="0" borderId="0" applyNumberFormat="0" applyFill="0" applyBorder="0" applyAlignment="0">
      <alignment horizontal="center"/>
    </xf>
    <xf numFmtId="40" fontId="16" fillId="0" borderId="0" applyBorder="0">
      <alignment horizontal="right"/>
    </xf>
  </cellStyleXfs>
  <cellXfs count="68">
    <xf numFmtId="0" fontId="0" fillId="0" borderId="0" xfId="0"/>
    <xf numFmtId="166" fontId="17" fillId="0" borderId="0" xfId="15" applyFont="1"/>
    <xf numFmtId="166" fontId="18" fillId="0" borderId="0" xfId="15" applyFont="1" applyAlignment="1">
      <alignment horizontal="center"/>
    </xf>
    <xf numFmtId="166" fontId="19" fillId="0" borderId="0" xfId="15" applyFont="1"/>
    <xf numFmtId="166" fontId="20" fillId="0" borderId="0" xfId="15" applyFont="1"/>
    <xf numFmtId="166" fontId="12" fillId="0" borderId="0" xfId="15"/>
    <xf numFmtId="166" fontId="21" fillId="0" borderId="0" xfId="15" applyNumberFormat="1" applyFont="1" applyAlignment="1" applyProtection="1">
      <alignment horizontal="right"/>
    </xf>
    <xf numFmtId="166" fontId="21" fillId="0" borderId="0" xfId="15" applyNumberFormat="1" applyFont="1" applyAlignment="1" applyProtection="1">
      <alignment horizontal="left"/>
      <protection locked="0"/>
    </xf>
    <xf numFmtId="166" fontId="22" fillId="0" borderId="0" xfId="15" applyFont="1"/>
    <xf numFmtId="14" fontId="21" fillId="0" borderId="0" xfId="15" applyNumberFormat="1" applyFont="1" applyAlignment="1" applyProtection="1">
      <alignment horizontal="center"/>
      <protection locked="0"/>
    </xf>
    <xf numFmtId="166" fontId="23" fillId="0" borderId="0" xfId="15" applyNumberFormat="1" applyFont="1" applyAlignment="1" applyProtection="1">
      <alignment horizontal="left"/>
      <protection locked="0"/>
    </xf>
    <xf numFmtId="5" fontId="21" fillId="0" borderId="0" xfId="15" applyNumberFormat="1" applyFont="1" applyProtection="1"/>
    <xf numFmtId="166" fontId="21" fillId="0" borderId="0" xfId="15" applyFont="1"/>
    <xf numFmtId="166" fontId="24" fillId="0" borderId="0" xfId="15" applyFont="1" applyAlignment="1">
      <alignment horizontal="right"/>
    </xf>
    <xf numFmtId="5" fontId="24" fillId="0" borderId="0" xfId="15" applyNumberFormat="1" applyFont="1"/>
    <xf numFmtId="166" fontId="21" fillId="0" borderId="0" xfId="15" applyNumberFormat="1" applyFont="1" applyBorder="1" applyAlignment="1" applyProtection="1">
      <alignment horizontal="right"/>
    </xf>
    <xf numFmtId="166" fontId="22" fillId="0" borderId="0" xfId="15" applyFont="1" applyBorder="1"/>
    <xf numFmtId="166" fontId="25" fillId="0" borderId="0" xfId="15" applyNumberFormat="1" applyFont="1" applyBorder="1" applyAlignment="1" applyProtection="1">
      <alignment horizontal="center"/>
    </xf>
    <xf numFmtId="166" fontId="25" fillId="0" borderId="0" xfId="15" applyFont="1" applyBorder="1"/>
    <xf numFmtId="166" fontId="21" fillId="0" borderId="0" xfId="15" applyNumberFormat="1" applyFont="1" applyBorder="1" applyAlignment="1" applyProtection="1">
      <alignment horizontal="center"/>
    </xf>
    <xf numFmtId="5" fontId="21" fillId="0" borderId="0" xfId="15" applyNumberFormat="1" applyFont="1" applyBorder="1" applyAlignment="1" applyProtection="1">
      <alignment horizontal="center"/>
      <protection locked="0"/>
    </xf>
    <xf numFmtId="10" fontId="21" fillId="0" borderId="0" xfId="15" applyNumberFormat="1" applyFont="1" applyBorder="1" applyProtection="1">
      <protection locked="0"/>
    </xf>
    <xf numFmtId="7" fontId="21" fillId="0" borderId="0" xfId="15" applyNumberFormat="1" applyFont="1" applyBorder="1" applyAlignment="1" applyProtection="1">
      <alignment horizontal="center"/>
      <protection locked="0"/>
    </xf>
    <xf numFmtId="166" fontId="21" fillId="0" borderId="0" xfId="15" applyNumberFormat="1" applyFont="1" applyBorder="1" applyAlignment="1" applyProtection="1">
      <alignment horizontal="center"/>
      <protection locked="0"/>
    </xf>
    <xf numFmtId="167" fontId="21" fillId="0" borderId="0" xfId="15" applyNumberFormat="1" applyFont="1" applyBorder="1" applyAlignment="1" applyProtection="1">
      <alignment horizontal="center"/>
      <protection locked="0"/>
    </xf>
    <xf numFmtId="10" fontId="22" fillId="0" borderId="0" xfId="15" applyNumberFormat="1" applyFont="1" applyBorder="1" applyProtection="1">
      <protection locked="0"/>
    </xf>
    <xf numFmtId="166" fontId="25" fillId="0" borderId="5" xfId="15" applyNumberFormat="1" applyFont="1" applyBorder="1" applyAlignment="1" applyProtection="1">
      <alignment horizontal="center"/>
    </xf>
    <xf numFmtId="166" fontId="25" fillId="0" borderId="6" xfId="15" applyNumberFormat="1" applyFont="1" applyBorder="1" applyAlignment="1" applyProtection="1">
      <alignment horizontal="center"/>
    </xf>
    <xf numFmtId="166" fontId="25" fillId="0" borderId="7" xfId="15" applyNumberFormat="1" applyFont="1" applyBorder="1" applyAlignment="1" applyProtection="1">
      <alignment horizontal="center"/>
    </xf>
    <xf numFmtId="166" fontId="25" fillId="0" borderId="0" xfId="15" applyFont="1"/>
    <xf numFmtId="166" fontId="25" fillId="0" borderId="0" xfId="15" applyNumberFormat="1" applyFont="1" applyBorder="1" applyAlignment="1" applyProtection="1">
      <alignment horizontal="right"/>
    </xf>
    <xf numFmtId="5" fontId="21" fillId="0" borderId="8" xfId="15" applyNumberFormat="1" applyFont="1" applyBorder="1" applyAlignment="1" applyProtection="1">
      <alignment horizontal="center"/>
      <protection locked="0"/>
    </xf>
    <xf numFmtId="5" fontId="21" fillId="0" borderId="0" xfId="15" applyNumberFormat="1" applyFont="1" applyAlignment="1" applyProtection="1">
      <alignment horizontal="center"/>
      <protection locked="0"/>
    </xf>
    <xf numFmtId="166" fontId="21" fillId="0" borderId="9" xfId="15" applyNumberFormat="1" applyFont="1" applyBorder="1" applyAlignment="1" applyProtection="1">
      <alignment horizontal="center"/>
    </xf>
    <xf numFmtId="166" fontId="21" fillId="0" borderId="0" xfId="15" applyNumberFormat="1" applyFont="1" applyBorder="1" applyAlignment="1" applyProtection="1">
      <alignment horizontal="left"/>
    </xf>
    <xf numFmtId="5" fontId="21" fillId="0" borderId="0" xfId="15" applyNumberFormat="1" applyFont="1" applyBorder="1" applyProtection="1"/>
    <xf numFmtId="166" fontId="21" fillId="0" borderId="0" xfId="15" applyFont="1" applyBorder="1"/>
    <xf numFmtId="166" fontId="26" fillId="0" borderId="0" xfId="15" applyFont="1"/>
    <xf numFmtId="166" fontId="21" fillId="0" borderId="0" xfId="15" quotePrefix="1" applyNumberFormat="1" applyFont="1" applyBorder="1" applyAlignment="1" applyProtection="1">
      <alignment horizontal="left"/>
    </xf>
    <xf numFmtId="5" fontId="21" fillId="0" borderId="0" xfId="15" applyNumberFormat="1" applyFont="1" applyBorder="1" applyProtection="1">
      <protection locked="0"/>
    </xf>
    <xf numFmtId="10" fontId="21" fillId="0" borderId="0" xfId="15" applyNumberFormat="1" applyFont="1" applyBorder="1" applyAlignment="1" applyProtection="1">
      <alignment horizontal="right"/>
      <protection locked="0"/>
    </xf>
    <xf numFmtId="166" fontId="21" fillId="0" borderId="9" xfId="15" applyFont="1" applyBorder="1" applyAlignment="1">
      <alignment horizontal="center"/>
    </xf>
    <xf numFmtId="168" fontId="21" fillId="0" borderId="0" xfId="15" applyNumberFormat="1" applyFont="1" applyBorder="1" applyAlignment="1" applyProtection="1">
      <alignment horizontal="right"/>
    </xf>
    <xf numFmtId="10" fontId="21" fillId="0" borderId="0" xfId="15" applyNumberFormat="1" applyFont="1" applyBorder="1" applyProtection="1"/>
    <xf numFmtId="166" fontId="21" fillId="0" borderId="0" xfId="15" quotePrefix="1" applyFont="1" applyBorder="1" applyAlignment="1">
      <alignment horizontal="left"/>
    </xf>
    <xf numFmtId="166" fontId="21" fillId="0" borderId="8" xfId="15" applyNumberFormat="1" applyFont="1" applyBorder="1" applyAlignment="1" applyProtection="1">
      <alignment horizontal="center"/>
      <protection locked="0"/>
    </xf>
    <xf numFmtId="166" fontId="21" fillId="0" borderId="0" xfId="15" applyNumberFormat="1" applyFont="1" applyAlignment="1" applyProtection="1">
      <alignment horizontal="center"/>
      <protection locked="0"/>
    </xf>
    <xf numFmtId="166" fontId="21" fillId="0" borderId="10" xfId="15" applyNumberFormat="1" applyFont="1" applyBorder="1" applyProtection="1">
      <protection locked="0"/>
    </xf>
    <xf numFmtId="166" fontId="21" fillId="0" borderId="3" xfId="15" applyNumberFormat="1" applyFont="1" applyBorder="1" applyAlignment="1" applyProtection="1">
      <alignment horizontal="center"/>
      <protection locked="0"/>
    </xf>
    <xf numFmtId="166" fontId="21" fillId="0" borderId="11" xfId="15" applyFont="1" applyBorder="1"/>
    <xf numFmtId="166" fontId="21" fillId="0" borderId="0" xfId="15" quotePrefix="1" applyFont="1" applyBorder="1"/>
    <xf numFmtId="5" fontId="27" fillId="0" borderId="0" xfId="15" applyNumberFormat="1" applyFont="1" applyBorder="1" applyProtection="1"/>
    <xf numFmtId="10" fontId="27" fillId="0" borderId="0" xfId="15" applyNumberFormat="1" applyFont="1" applyBorder="1" applyProtection="1"/>
    <xf numFmtId="5" fontId="27" fillId="0" borderId="0" xfId="15" applyNumberFormat="1" applyFont="1"/>
    <xf numFmtId="10" fontId="27" fillId="0" borderId="0" xfId="15" applyNumberFormat="1" applyFont="1"/>
    <xf numFmtId="2" fontId="27" fillId="0" borderId="0" xfId="15" applyNumberFormat="1" applyFont="1" applyBorder="1" applyProtection="1"/>
    <xf numFmtId="0" fontId="11" fillId="0" borderId="0" xfId="14"/>
    <xf numFmtId="10" fontId="21" fillId="0" borderId="0" xfId="17" applyNumberFormat="1" applyFont="1" applyBorder="1" applyAlignment="1" applyProtection="1">
      <alignment horizontal="center"/>
      <protection locked="0"/>
    </xf>
    <xf numFmtId="9" fontId="21" fillId="0" borderId="0" xfId="15" applyNumberFormat="1" applyFont="1" applyAlignment="1" applyProtection="1">
      <alignment horizontal="center"/>
      <protection locked="0"/>
    </xf>
    <xf numFmtId="5" fontId="21" fillId="6" borderId="0" xfId="15" applyNumberFormat="1" applyFont="1" applyFill="1" applyProtection="1">
      <protection locked="0"/>
    </xf>
    <xf numFmtId="5" fontId="21" fillId="6" borderId="0" xfId="15" applyNumberFormat="1" applyFont="1" applyFill="1" applyBorder="1" applyAlignment="1" applyProtection="1">
      <alignment horizontal="center"/>
      <protection locked="0"/>
    </xf>
    <xf numFmtId="10" fontId="21" fillId="6" borderId="0" xfId="17" applyNumberFormat="1" applyFont="1" applyFill="1" applyBorder="1" applyAlignment="1" applyProtection="1">
      <alignment horizontal="center"/>
      <protection locked="0"/>
    </xf>
    <xf numFmtId="166" fontId="21" fillId="6" borderId="0" xfId="15" applyNumberFormat="1" applyFont="1" applyFill="1" applyBorder="1" applyAlignment="1" applyProtection="1">
      <alignment horizontal="center"/>
      <protection locked="0"/>
    </xf>
    <xf numFmtId="167" fontId="21" fillId="6" borderId="0" xfId="15" applyNumberFormat="1" applyFont="1" applyFill="1" applyBorder="1" applyAlignment="1" applyProtection="1">
      <alignment horizontal="center"/>
      <protection locked="0"/>
    </xf>
    <xf numFmtId="5" fontId="21" fillId="6" borderId="0" xfId="15" applyNumberFormat="1" applyFont="1" applyFill="1" applyBorder="1" applyProtection="1"/>
    <xf numFmtId="5" fontId="21" fillId="6" borderId="0" xfId="15" applyNumberFormat="1" applyFont="1" applyFill="1" applyBorder="1" applyProtection="1">
      <protection locked="0"/>
    </xf>
    <xf numFmtId="166" fontId="21" fillId="6" borderId="0" xfId="15" applyFont="1" applyFill="1" applyBorder="1"/>
    <xf numFmtId="5" fontId="21" fillId="0" borderId="0" xfId="15" applyNumberFormat="1" applyFont="1" applyFill="1" applyBorder="1" applyProtection="1">
      <protection locked="0"/>
    </xf>
  </cellXfs>
  <cellStyles count="24">
    <cellStyle name="args.style" xfId="1"/>
    <cellStyle name="Body" xfId="2"/>
    <cellStyle name="Calc Currency (0)" xfId="3"/>
    <cellStyle name="Copied" xfId="4"/>
    <cellStyle name="Entered" xfId="5"/>
    <cellStyle name="Grey" xfId="6"/>
    <cellStyle name="Head 1" xfId="7"/>
    <cellStyle name="Header1" xfId="8"/>
    <cellStyle name="Header2" xfId="9"/>
    <cellStyle name="HEADINGS" xfId="10"/>
    <cellStyle name="HEADINGSTOP" xfId="11"/>
    <cellStyle name="Input [yellow]" xfId="12"/>
    <cellStyle name="Normal" xfId="0" builtinId="0"/>
    <cellStyle name="Normal - Style1" xfId="13"/>
    <cellStyle name="Normal_1595 Rice" xfId="14"/>
    <cellStyle name="Normal_395GRAN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41"/>
  <sheetViews>
    <sheetView showGridLines="0" tabSelected="1" workbookViewId="0">
      <selection activeCell="K32" sqref="K32"/>
    </sheetView>
  </sheetViews>
  <sheetFormatPr defaultColWidth="8.6640625" defaultRowHeight="12.6"/>
  <cols>
    <col min="1" max="1" width="17" style="5" customWidth="1"/>
    <col min="2" max="2" width="39.6640625" style="5" customWidth="1"/>
    <col min="3" max="3" width="9" style="5" bestFit="1" customWidth="1"/>
    <col min="4" max="4" width="2.6640625" style="5" customWidth="1"/>
    <col min="5" max="5" width="30.6640625" style="5" customWidth="1"/>
    <col min="6" max="6" width="14.33203125" style="5" customWidth="1"/>
    <col min="7" max="8" width="16.6640625" style="5" customWidth="1"/>
    <col min="9" max="16384" width="8.6640625" style="5"/>
  </cols>
  <sheetData>
    <row r="1" spans="1:9" s="3" customFormat="1" ht="30" customHeight="1">
      <c r="A1" s="1"/>
      <c r="B1" s="1"/>
      <c r="C1" s="1"/>
      <c r="D1" s="1"/>
      <c r="E1" s="2" t="s">
        <v>0</v>
      </c>
      <c r="F1" s="1"/>
      <c r="G1" s="1"/>
      <c r="H1" s="1"/>
    </row>
    <row r="2" spans="1:9" ht="9" customHeight="1">
      <c r="A2" s="4"/>
      <c r="B2" s="4"/>
      <c r="C2" s="4"/>
      <c r="D2" s="4"/>
      <c r="E2" s="4"/>
      <c r="F2" s="4"/>
      <c r="G2" s="4"/>
      <c r="H2" s="4"/>
    </row>
    <row r="3" spans="1:9" ht="15.6">
      <c r="A3" s="6" t="s">
        <v>1</v>
      </c>
      <c r="B3" s="7" t="s">
        <v>2</v>
      </c>
      <c r="C3" s="8"/>
      <c r="D3" s="8"/>
      <c r="E3" s="6" t="s">
        <v>3</v>
      </c>
      <c r="F3" s="9">
        <f ca="1">TODAY()</f>
        <v>43186</v>
      </c>
      <c r="G3" s="8"/>
      <c r="H3" s="8"/>
    </row>
    <row r="4" spans="1:9" ht="20.399999999999999">
      <c r="A4" s="6" t="s">
        <v>4</v>
      </c>
      <c r="B4" s="10"/>
      <c r="C4" s="8"/>
      <c r="D4" s="8"/>
      <c r="E4" s="6" t="s">
        <v>5</v>
      </c>
      <c r="F4" s="59"/>
      <c r="G4" s="8"/>
      <c r="H4" s="8"/>
    </row>
    <row r="5" spans="1:9" ht="15.6">
      <c r="A5" s="6" t="s">
        <v>6</v>
      </c>
      <c r="B5" s="7" t="s">
        <v>53</v>
      </c>
      <c r="C5" s="8"/>
      <c r="D5" s="8"/>
      <c r="E5" s="6" t="s">
        <v>7</v>
      </c>
      <c r="F5" s="11">
        <f>+B10+B11</f>
        <v>0</v>
      </c>
      <c r="G5" s="8"/>
      <c r="H5" s="8"/>
    </row>
    <row r="6" spans="1:9" ht="15.6">
      <c r="A6" s="6" t="s">
        <v>8</v>
      </c>
      <c r="B6" s="7">
        <v>1</v>
      </c>
      <c r="C6" s="8"/>
      <c r="D6" s="8"/>
      <c r="E6" s="6" t="s">
        <v>9</v>
      </c>
      <c r="F6" s="11">
        <f>F4-F5</f>
        <v>0</v>
      </c>
      <c r="G6" s="8"/>
      <c r="H6" s="8"/>
    </row>
    <row r="7" spans="1:9" ht="15.6">
      <c r="A7" s="12"/>
      <c r="B7" s="8"/>
      <c r="C7" s="8"/>
      <c r="D7" s="8"/>
      <c r="E7" s="13" t="s">
        <v>10</v>
      </c>
      <c r="F7" s="14"/>
      <c r="G7" s="8"/>
      <c r="H7" s="8"/>
    </row>
    <row r="8" spans="1:9" ht="15.6">
      <c r="A8" s="15" t="s">
        <v>11</v>
      </c>
      <c r="B8" s="16"/>
      <c r="C8" s="16"/>
      <c r="D8" s="16"/>
      <c r="E8" s="16"/>
      <c r="F8" s="16"/>
      <c r="G8" s="16"/>
      <c r="H8" s="8"/>
    </row>
    <row r="9" spans="1:9" ht="14.25" customHeight="1">
      <c r="A9" s="16"/>
      <c r="B9" s="17" t="s">
        <v>12</v>
      </c>
      <c r="C9" s="17" t="s">
        <v>13</v>
      </c>
      <c r="D9" s="18"/>
      <c r="E9" s="17" t="s">
        <v>14</v>
      </c>
      <c r="F9" s="17" t="s">
        <v>15</v>
      </c>
      <c r="G9" s="17" t="s">
        <v>16</v>
      </c>
      <c r="H9" s="8"/>
    </row>
    <row r="10" spans="1:9" ht="15.6">
      <c r="A10" s="19" t="s">
        <v>17</v>
      </c>
      <c r="B10" s="60">
        <f>+F4*0.75</f>
        <v>0</v>
      </c>
      <c r="C10" s="61">
        <v>0.05</v>
      </c>
      <c r="D10" s="21"/>
      <c r="E10" s="22">
        <f>PMT(C10/12,F10*12,-B10,0)</f>
        <v>0</v>
      </c>
      <c r="F10" s="62">
        <v>20</v>
      </c>
      <c r="G10" s="63" t="s">
        <v>54</v>
      </c>
      <c r="H10" s="8"/>
    </row>
    <row r="11" spans="1:9" ht="15.6">
      <c r="A11" s="19" t="s">
        <v>18</v>
      </c>
      <c r="B11" s="20">
        <v>0</v>
      </c>
      <c r="C11" s="57">
        <v>0.08</v>
      </c>
      <c r="D11" s="25" t="s">
        <v>19</v>
      </c>
      <c r="E11" s="22">
        <f>PMT(C11/12,F11*12,-B11,0)</f>
        <v>0</v>
      </c>
      <c r="F11" s="23">
        <v>15</v>
      </c>
      <c r="G11" s="24" t="s">
        <v>52</v>
      </c>
      <c r="H11" s="8"/>
    </row>
    <row r="12" spans="1:9" ht="6" customHeight="1" thickBot="1">
      <c r="A12" s="8"/>
      <c r="B12" s="8"/>
      <c r="C12" s="8"/>
      <c r="D12" s="8"/>
      <c r="E12" s="8"/>
      <c r="F12" s="8"/>
      <c r="G12" s="8"/>
      <c r="H12" s="8"/>
    </row>
    <row r="13" spans="1:9" ht="24.9" customHeight="1">
      <c r="A13" s="26" t="s">
        <v>20</v>
      </c>
      <c r="B13" s="27" t="s">
        <v>55</v>
      </c>
      <c r="C13" s="28" t="s">
        <v>21</v>
      </c>
      <c r="D13" s="29"/>
      <c r="E13" s="16"/>
      <c r="F13" s="30" t="s">
        <v>22</v>
      </c>
      <c r="G13" s="18"/>
      <c r="H13" s="30" t="s">
        <v>23</v>
      </c>
    </row>
    <row r="14" spans="1:9" ht="15.6">
      <c r="A14" s="31">
        <v>0</v>
      </c>
      <c r="B14" s="58"/>
      <c r="C14" s="33">
        <v>1</v>
      </c>
      <c r="D14" s="8"/>
      <c r="E14" s="34" t="s">
        <v>24</v>
      </c>
      <c r="F14" s="35">
        <f>SUM(A14:A24)</f>
        <v>0</v>
      </c>
      <c r="G14" s="36"/>
      <c r="H14" s="35">
        <f>F14*12</f>
        <v>0</v>
      </c>
      <c r="I14" s="37"/>
    </row>
    <row r="15" spans="1:9" ht="15.6">
      <c r="A15" s="31">
        <v>0</v>
      </c>
      <c r="B15" s="58"/>
      <c r="C15" s="33">
        <v>2</v>
      </c>
      <c r="D15" s="8"/>
      <c r="E15" s="38" t="s">
        <v>51</v>
      </c>
      <c r="F15" s="64">
        <v>0</v>
      </c>
      <c r="G15" s="36"/>
      <c r="H15" s="39">
        <f>SUM(F15)*12</f>
        <v>0</v>
      </c>
      <c r="I15" s="37"/>
    </row>
    <row r="16" spans="1:9" ht="15.6">
      <c r="A16" s="31">
        <v>0</v>
      </c>
      <c r="B16" s="32"/>
      <c r="C16" s="33">
        <v>3</v>
      </c>
      <c r="D16" s="8"/>
      <c r="E16" s="38" t="s">
        <v>50</v>
      </c>
      <c r="F16" s="64">
        <v>0</v>
      </c>
      <c r="G16" s="36"/>
      <c r="H16" s="39">
        <f>SUM(F16)*12</f>
        <v>0</v>
      </c>
      <c r="I16" s="37"/>
    </row>
    <row r="17" spans="1:9" ht="15.6">
      <c r="A17" s="31">
        <v>0</v>
      </c>
      <c r="B17" s="32"/>
      <c r="C17" s="33">
        <v>4</v>
      </c>
      <c r="D17" s="8"/>
      <c r="E17" s="34" t="s">
        <v>25</v>
      </c>
      <c r="F17" s="35">
        <f>H17/12</f>
        <v>0</v>
      </c>
      <c r="G17" s="36"/>
      <c r="H17" s="35">
        <f>SUM(H14:H16)</f>
        <v>0</v>
      </c>
      <c r="I17" s="37"/>
    </row>
    <row r="18" spans="1:9" ht="15.6">
      <c r="A18" s="31">
        <v>0</v>
      </c>
      <c r="B18" s="32"/>
      <c r="C18" s="41">
        <v>5</v>
      </c>
      <c r="D18" s="8"/>
      <c r="E18" s="34" t="s">
        <v>26</v>
      </c>
      <c r="F18" s="35">
        <f>H18/12</f>
        <v>0</v>
      </c>
      <c r="G18" s="40">
        <v>0.05</v>
      </c>
      <c r="H18" s="35">
        <f>H14*G18</f>
        <v>0</v>
      </c>
      <c r="I18" s="37"/>
    </row>
    <row r="19" spans="1:9" ht="15.6">
      <c r="A19" s="31">
        <v>0</v>
      </c>
      <c r="B19" s="32"/>
      <c r="C19" s="41">
        <v>6</v>
      </c>
      <c r="D19" s="8"/>
      <c r="E19" s="34" t="s">
        <v>27</v>
      </c>
      <c r="F19" s="35">
        <f>H19/12</f>
        <v>0</v>
      </c>
      <c r="G19" s="36"/>
      <c r="H19" s="35">
        <f>H17-H18</f>
        <v>0</v>
      </c>
    </row>
    <row r="20" spans="1:9" ht="15.6">
      <c r="A20" s="31">
        <v>0</v>
      </c>
      <c r="B20" s="32"/>
      <c r="C20" s="41">
        <v>7</v>
      </c>
      <c r="D20" s="8"/>
      <c r="E20" s="16"/>
      <c r="F20" s="16"/>
      <c r="G20" s="16"/>
      <c r="H20" s="16"/>
    </row>
    <row r="21" spans="1:9" ht="15.6">
      <c r="A21" s="31">
        <v>0</v>
      </c>
      <c r="B21" s="32"/>
      <c r="C21" s="41">
        <v>8</v>
      </c>
      <c r="D21" s="8"/>
      <c r="E21" s="30" t="s">
        <v>28</v>
      </c>
      <c r="F21" s="18"/>
      <c r="G21" s="30" t="s">
        <v>29</v>
      </c>
      <c r="H21" s="30" t="s">
        <v>23</v>
      </c>
    </row>
    <row r="22" spans="1:9" ht="15.6">
      <c r="A22" s="31">
        <v>0</v>
      </c>
      <c r="B22" s="32"/>
      <c r="C22" s="41">
        <v>9</v>
      </c>
      <c r="D22" s="8"/>
      <c r="E22" s="42" t="s">
        <v>30</v>
      </c>
      <c r="F22" s="36"/>
      <c r="G22" s="43" t="e">
        <f>H22/$H$19</f>
        <v>#DIV/0!</v>
      </c>
      <c r="H22" s="65"/>
    </row>
    <row r="23" spans="1:9" ht="15.6">
      <c r="A23" s="31">
        <v>0</v>
      </c>
      <c r="B23" s="32"/>
      <c r="C23" s="41">
        <v>10</v>
      </c>
      <c r="D23" s="8"/>
      <c r="E23" s="42" t="s">
        <v>31</v>
      </c>
      <c r="F23" s="36"/>
      <c r="G23" s="43" t="e">
        <f>H23/$H$19</f>
        <v>#DIV/0!</v>
      </c>
      <c r="H23" s="65"/>
    </row>
    <row r="24" spans="1:9" ht="15.6">
      <c r="A24" s="31">
        <v>0</v>
      </c>
      <c r="B24" s="32"/>
      <c r="C24" s="41">
        <v>11</v>
      </c>
      <c r="D24" s="8"/>
      <c r="E24" s="42" t="s">
        <v>32</v>
      </c>
      <c r="F24" s="36"/>
      <c r="G24" s="43" t="e">
        <f>H24/$H$19</f>
        <v>#DIV/0!</v>
      </c>
      <c r="H24" s="65"/>
    </row>
    <row r="25" spans="1:9" ht="15.6">
      <c r="A25" s="31" t="s">
        <v>56</v>
      </c>
      <c r="B25" s="32">
        <f>+(A14+A15)*0.03</f>
        <v>0</v>
      </c>
      <c r="C25" s="41" t="s">
        <v>19</v>
      </c>
      <c r="D25" s="8"/>
      <c r="E25" s="42" t="s">
        <v>33</v>
      </c>
      <c r="F25" s="36"/>
      <c r="G25" s="43" t="e">
        <f t="shared" ref="G25:G26" si="0">H25/$H$19</f>
        <v>#DIV/0!</v>
      </c>
      <c r="H25" s="65"/>
    </row>
    <row r="26" spans="1:9" ht="15.6">
      <c r="A26" s="31" t="s">
        <v>19</v>
      </c>
      <c r="B26" s="32" t="s">
        <v>35</v>
      </c>
      <c r="C26" s="41" t="s">
        <v>19</v>
      </c>
      <c r="D26" s="8"/>
      <c r="E26" s="42" t="s">
        <v>34</v>
      </c>
      <c r="F26" s="44"/>
      <c r="G26" s="43" t="e">
        <f t="shared" si="0"/>
        <v>#DIV/0!</v>
      </c>
      <c r="H26" s="65"/>
    </row>
    <row r="27" spans="1:9" ht="15.6">
      <c r="A27" s="45"/>
      <c r="B27" s="46" t="s">
        <v>37</v>
      </c>
      <c r="C27" s="41"/>
      <c r="D27" s="8"/>
      <c r="E27" s="42" t="s">
        <v>36</v>
      </c>
      <c r="F27" s="36"/>
      <c r="G27" s="43">
        <v>0.05</v>
      </c>
      <c r="H27" s="67">
        <f>+G27*H17</f>
        <v>0</v>
      </c>
    </row>
    <row r="28" spans="1:9" ht="16.2" thickBot="1">
      <c r="A28" s="47"/>
      <c r="B28" s="48" t="s">
        <v>39</v>
      </c>
      <c r="C28" s="49"/>
      <c r="D28" s="8"/>
      <c r="E28" s="42" t="s">
        <v>38</v>
      </c>
      <c r="F28" s="36"/>
      <c r="G28" s="43" t="e">
        <f>H28/$H$19</f>
        <v>#DIV/0!</v>
      </c>
      <c r="H28" s="65"/>
    </row>
    <row r="29" spans="1:9" ht="15.6">
      <c r="A29" s="8"/>
      <c r="B29" s="8"/>
      <c r="C29" s="8"/>
      <c r="D29" s="8"/>
      <c r="E29" s="42" t="s">
        <v>40</v>
      </c>
      <c r="F29" s="36"/>
      <c r="G29" s="43" t="e">
        <f>H29/$H$19</f>
        <v>#DIV/0!</v>
      </c>
      <c r="H29" s="65"/>
    </row>
    <row r="30" spans="1:9" ht="15.6">
      <c r="D30" s="8"/>
      <c r="E30" s="42" t="s">
        <v>41</v>
      </c>
      <c r="F30" s="50"/>
      <c r="G30" s="43" t="e">
        <f>H30/$H$19</f>
        <v>#DIV/0!</v>
      </c>
      <c r="H30" s="65"/>
    </row>
    <row r="31" spans="1:9" ht="15.6">
      <c r="D31" s="8"/>
      <c r="E31" s="42" t="s">
        <v>42</v>
      </c>
      <c r="F31" s="50"/>
      <c r="G31" s="43" t="e">
        <f>H31/$H$19</f>
        <v>#DIV/0!</v>
      </c>
      <c r="H31" s="65"/>
    </row>
    <row r="32" spans="1:9" ht="15.6">
      <c r="D32" s="8"/>
      <c r="E32" s="42" t="s">
        <v>43</v>
      </c>
      <c r="F32" s="36"/>
      <c r="G32" s="43" t="e">
        <f>H32/$H$19</f>
        <v>#DIV/0!</v>
      </c>
      <c r="H32" s="65"/>
    </row>
    <row r="33" spans="1:8" ht="15.6">
      <c r="D33" s="8"/>
      <c r="E33" s="16"/>
      <c r="F33" s="36"/>
      <c r="G33" s="36"/>
      <c r="H33" s="66"/>
    </row>
    <row r="34" spans="1:8" ht="15.6">
      <c r="D34" s="8"/>
      <c r="E34" s="34" t="s">
        <v>44</v>
      </c>
      <c r="F34" s="36"/>
      <c r="G34" s="43" t="e">
        <f>H34/$H$19</f>
        <v>#DIV/0!</v>
      </c>
      <c r="H34" s="35">
        <f>SUM(H22:H32)</f>
        <v>0</v>
      </c>
    </row>
    <row r="35" spans="1:8" ht="15.6">
      <c r="D35" s="8"/>
      <c r="E35" s="34" t="s">
        <v>45</v>
      </c>
      <c r="F35" s="36"/>
      <c r="G35" s="36"/>
      <c r="H35" s="35">
        <f>H19-H34</f>
        <v>0</v>
      </c>
    </row>
    <row r="36" spans="1:8" ht="15.75" customHeight="1">
      <c r="D36" s="8"/>
      <c r="E36" s="34" t="s">
        <v>46</v>
      </c>
      <c r="F36" s="36"/>
      <c r="G36" s="36"/>
      <c r="H36" s="35">
        <f>(E10+E11)*12</f>
        <v>0</v>
      </c>
    </row>
    <row r="37" spans="1:8" ht="20.399999999999999">
      <c r="D37" s="8"/>
      <c r="E37" s="34" t="s">
        <v>47</v>
      </c>
      <c r="F37" s="51">
        <f>H37/12</f>
        <v>0</v>
      </c>
      <c r="G37" s="52" t="e">
        <f>H37/F6</f>
        <v>#DIV/0!</v>
      </c>
      <c r="H37" s="51">
        <f>H35-H36</f>
        <v>0</v>
      </c>
    </row>
    <row r="38" spans="1:8" ht="20.100000000000001" customHeight="1">
      <c r="D38" s="8"/>
      <c r="E38" s="12" t="s">
        <v>48</v>
      </c>
      <c r="F38" s="53">
        <f>SUM(F37+B25)</f>
        <v>0</v>
      </c>
      <c r="G38" s="54" t="e">
        <f>H38/F6</f>
        <v>#DIV/0!</v>
      </c>
      <c r="H38" s="53">
        <f>SUM(F38*12)</f>
        <v>0</v>
      </c>
    </row>
    <row r="39" spans="1:8" ht="20.399999999999999">
      <c r="E39" s="34" t="s">
        <v>49</v>
      </c>
      <c r="F39" s="51"/>
      <c r="G39" s="52"/>
      <c r="H39" s="55" t="e">
        <f>SUM(H35)/H36</f>
        <v>#DIV/0!</v>
      </c>
    </row>
    <row r="41" spans="1:8">
      <c r="A41" s="56"/>
    </row>
  </sheetData>
  <dataConsolidate/>
  <phoneticPr fontId="11" type="noConversion"/>
  <printOptions horizontalCentered="1" gridLinesSet="0"/>
  <pageMargins left="0.16" right="0.2" top="0.26" bottom="0.28000000000000003" header="0.25" footer="0.26"/>
  <pageSetup scale="95" orientation="landscape" horizontalDpi="36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Data</vt:lpstr>
      <vt:lpstr>'Operating Data'!Print_Area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Andy Schornack</cp:lastModifiedBy>
  <cp:lastPrinted>2012-07-23T13:29:40Z</cp:lastPrinted>
  <dcterms:created xsi:type="dcterms:W3CDTF">2009-04-16T16:27:05Z</dcterms:created>
  <dcterms:modified xsi:type="dcterms:W3CDTF">2018-03-27T12:55:49Z</dcterms:modified>
</cp:coreProperties>
</file>